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Charity Data" sheetId="2" state="visible" r:id="rId2"/>
  </sheets>
  <definedNames>
    <definedName name="_xlnm.Print_Titles" localSheetId="1">'Charity Data'!$5:$5</definedName>
  </definedNames>
  <calcPr calcId="124519" fullCalcOnLoad="1"/>
</workbook>
</file>

<file path=xl/styles.xml><?xml version="1.0" encoding="utf-8"?>
<styleSheet xmlns="http://schemas.openxmlformats.org/spreadsheetml/2006/main">
  <numFmts count="4">
    <numFmt numFmtId="164" formatCode="dd/mm/yyyy"/>
    <numFmt numFmtId="165" formatCode="£#,##0.00;(£#,##0.00);&quot;-&quot;"/>
    <numFmt numFmtId="166" formatCode="0.0%"/>
    <numFmt numFmtId="167" formatCode="0.000"/>
  </numFmts>
  <fonts count="10">
    <font>
      <name val="Calibri"/>
      <family val="2"/>
      <color theme="1"/>
      <sz val="11"/>
      <scheme val="minor"/>
    </font>
    <font>
      <name val="Arial"/>
      <b val="1"/>
      <color rgb="00FFFFFF"/>
      <sz val="10"/>
    </font>
    <font>
      <name val="Arial"/>
      <b val="1"/>
      <color rgb="001F3864"/>
      <sz val="14"/>
    </font>
    <font>
      <name val="Arial"/>
      <i val="1"/>
      <color rgb="00404040"/>
      <sz val="10"/>
    </font>
    <font>
      <name val="Arial"/>
      <b val="1"/>
      <color rgb="001F3864"/>
      <sz val="10"/>
    </font>
    <font>
      <name val="Arial"/>
      <color rgb="00808080"/>
      <sz val="8"/>
    </font>
    <font>
      <name val="Arial"/>
      <sz val="10"/>
    </font>
    <font>
      <name val="Arial"/>
      <color rgb="00000000"/>
      <sz val="10"/>
    </font>
    <font>
      <name val="Arial"/>
      <color rgb="000000FF"/>
      <sz val="10"/>
    </font>
    <font>
      <name val="Arial"/>
      <b val="1"/>
      <color rgb="00000000"/>
      <sz val="10"/>
    </font>
  </fonts>
  <fills count="6">
    <fill>
      <patternFill/>
    </fill>
    <fill>
      <patternFill patternType="gray125"/>
    </fill>
    <fill>
      <patternFill patternType="solid">
        <fgColor rgb="001F3864"/>
      </patternFill>
    </fill>
    <fill>
      <patternFill patternType="solid">
        <fgColor rgb="00D9E1F2"/>
      </patternFill>
    </fill>
    <fill>
      <patternFill patternType="solid">
        <fgColor rgb="00F2F2F2"/>
      </patternFill>
    </fill>
    <fill>
      <patternFill patternType="solid">
        <fgColor rgb="00FFFF00"/>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38">
    <xf numFmtId="0" fontId="0"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4" fillId="0" borderId="0" applyAlignment="1" pivotButton="0" quotePrefix="0" xfId="0">
      <alignment vertical="top" wrapText="1"/>
    </xf>
    <xf numFmtId="0" fontId="0" fillId="5" borderId="1" pivotButton="0" quotePrefix="0" xfId="0"/>
    <xf numFmtId="0" fontId="0" fillId="4" borderId="1" pivotButton="0" quotePrefix="0" xfId="0"/>
    <xf numFmtId="0" fontId="0" fillId="0" borderId="1" pivotButton="0" quotePrefix="0" xfId="0"/>
    <xf numFmtId="0" fontId="2" fillId="0" borderId="0" pivotButton="0" quotePrefix="0" xfId="0"/>
    <xf numFmtId="0" fontId="3" fillId="0" borderId="0" pivotButton="0" quotePrefix="0" xfId="0"/>
    <xf numFmtId="0" fontId="1" fillId="2" borderId="0" applyAlignment="1" pivotButton="0" quotePrefix="0" xfId="0">
      <alignment vertical="center" wrapText="1"/>
    </xf>
    <xf numFmtId="0" fontId="0" fillId="3" borderId="0" applyAlignment="1" pivotButton="0" quotePrefix="0" xfId="0">
      <alignment vertical="center"/>
    </xf>
    <xf numFmtId="0" fontId="4" fillId="3" borderId="0" applyAlignment="1" pivotButton="0" quotePrefix="0" xfId="0">
      <alignment vertical="center"/>
    </xf>
    <xf numFmtId="0" fontId="0" fillId="3" borderId="0" applyAlignment="1" pivotButton="0" quotePrefix="0" xfId="0">
      <alignment vertical="top" wrapText="1"/>
    </xf>
    <xf numFmtId="0" fontId="5" fillId="0" borderId="0" applyAlignment="1" pivotButton="0" quotePrefix="0" xfId="0">
      <alignment vertical="center"/>
    </xf>
    <xf numFmtId="0" fontId="6" fillId="0" borderId="0" applyAlignment="1" pivotButton="0" quotePrefix="0" xfId="0">
      <alignment vertical="center"/>
    </xf>
    <xf numFmtId="0" fontId="7" fillId="4" borderId="1" applyAlignment="1" pivotButton="0" quotePrefix="0" xfId="0">
      <alignment vertical="center"/>
    </xf>
    <xf numFmtId="0" fontId="0" fillId="0" borderId="0" applyAlignment="1" pivotButton="0" quotePrefix="0" xfId="0">
      <alignment vertical="center"/>
    </xf>
    <xf numFmtId="49" fontId="8" fillId="5" borderId="1" applyAlignment="1" applyProtection="1" pivotButton="0" quotePrefix="0" xfId="0">
      <alignment vertical="center"/>
      <protection locked="0" hidden="0"/>
    </xf>
    <xf numFmtId="0" fontId="0" fillId="0" borderId="4" applyAlignment="1" applyProtection="1" pivotButton="0" quotePrefix="0" xfId="0">
      <alignment vertical="center"/>
      <protection locked="0" hidden="0"/>
    </xf>
    <xf numFmtId="0" fontId="0" fillId="0" borderId="5" applyAlignment="1" applyProtection="1" pivotButton="0" quotePrefix="0" xfId="0">
      <alignment vertical="center"/>
      <protection locked="0" hidden="0"/>
    </xf>
    <xf numFmtId="164" fontId="8" fillId="5" borderId="1" applyAlignment="1" applyProtection="1" pivotButton="0" quotePrefix="0" xfId="0">
      <alignment vertical="center"/>
      <protection locked="0" hidden="0"/>
    </xf>
    <xf numFmtId="1" fontId="7" fillId="4" borderId="1" applyAlignment="1" pivotButton="0" quotePrefix="0" xfId="0">
      <alignment vertical="center"/>
    </xf>
    <xf numFmtId="1" fontId="8" fillId="5" borderId="1" applyAlignment="1" applyProtection="1" pivotButton="0" quotePrefix="0" xfId="0">
      <alignment vertical="center"/>
      <protection locked="0" hidden="0"/>
    </xf>
    <xf numFmtId="0" fontId="8" fillId="5" borderId="1" applyAlignment="1" applyProtection="1" pivotButton="0" quotePrefix="0" xfId="0">
      <alignment vertical="center"/>
      <protection locked="0" hidden="0"/>
    </xf>
    <xf numFmtId="0" fontId="0" fillId="0" borderId="0" applyAlignment="1" pivotButton="0" quotePrefix="0" xfId="0">
      <alignment vertical="top" wrapText="1"/>
    </xf>
    <xf numFmtId="165" fontId="8" fillId="5" borderId="1" applyAlignment="1" applyProtection="1" pivotButton="0" quotePrefix="0" xfId="0">
      <alignment vertical="center"/>
      <protection locked="0" hidden="0"/>
    </xf>
    <xf numFmtId="165" fontId="7" fillId="4" borderId="1" applyAlignment="1" pivotButton="0" quotePrefix="0" xfId="0">
      <alignment vertical="center"/>
    </xf>
    <xf numFmtId="0" fontId="9" fillId="0" borderId="0" applyAlignment="1" pivotButton="0" quotePrefix="0" xfId="0">
      <alignment vertical="center"/>
    </xf>
    <xf numFmtId="165" fontId="9" fillId="4" borderId="1" applyAlignment="1" pivotButton="0" quotePrefix="0" xfId="0">
      <alignment vertical="center"/>
    </xf>
    <xf numFmtId="0" fontId="5" fillId="0" borderId="0" applyAlignment="1" pivotButton="0" quotePrefix="0" xfId="0">
      <alignment vertical="top"/>
    </xf>
    <xf numFmtId="0" fontId="6" fillId="0" borderId="0" applyAlignment="1" pivotButton="0" quotePrefix="0" xfId="0">
      <alignment vertical="top"/>
    </xf>
    <xf numFmtId="49" fontId="8" fillId="5" borderId="1" applyAlignment="1" applyProtection="1" pivotButton="0" quotePrefix="0" xfId="0">
      <alignment vertical="top" wrapText="1"/>
      <protection locked="0" hidden="0"/>
    </xf>
    <xf numFmtId="0" fontId="0" fillId="0" borderId="4" applyProtection="1" pivotButton="0" quotePrefix="0" xfId="0">
      <protection locked="0" hidden="0"/>
    </xf>
    <xf numFmtId="0" fontId="0" fillId="0" borderId="5" applyProtection="1" pivotButton="0" quotePrefix="0" xfId="0">
      <protection locked="0" hidden="0"/>
    </xf>
    <xf numFmtId="166" fontId="8" fillId="0" borderId="1" applyAlignment="1" applyProtection="1" pivotButton="0" quotePrefix="0" xfId="0">
      <alignment vertical="center"/>
      <protection locked="0" hidden="0"/>
    </xf>
    <xf numFmtId="165" fontId="8" fillId="0" borderId="1" applyAlignment="1" applyProtection="1" pivotButton="0" quotePrefix="0" xfId="0">
      <alignment vertical="center"/>
      <protection locked="0" hidden="0"/>
    </xf>
    <xf numFmtId="167" fontId="8" fillId="0" borderId="1" applyAlignment="1" applyProtection="1" pivotButton="0" quotePrefix="0" xfId="0">
      <alignment vertical="center"/>
      <protection locked="0" hidden="0"/>
    </xf>
  </cellXfs>
  <cellStyles count="1">
    <cellStyle name="Normal" xfId="0" builtinId="0" hidden="0"/>
  </cellStyles>
  <dxfs count="2">
    <dxf>
      <font>
        <name val="Arial"/>
        <b val="1"/>
        <color rgb="009C0006"/>
      </font>
      <fill>
        <patternFill patternType="solid">
          <fgColor rgb="00F8CBAD"/>
          <bgColor rgb="00F8CBAD"/>
        </patternFill>
      </fill>
    </dxf>
    <dxf>
      <font>
        <name val="Arial"/>
        <b val="1"/>
        <color rgb="007F6000"/>
      </font>
      <fill>
        <patternFill patternType="solid">
          <fgColor rgb="00FFE699"/>
          <b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Clients Assistant</author>
  </authors>
  <commentList>
    <comment ref="C81" authorId="0" shapeId="0">
      <text>
        <t>Source: HMRC corporation tax rates from 1 April 2023 (gov.uk/corporation-tax-rates).</t>
      </text>
    </comment>
    <comment ref="C82" authorId="0" shapeId="0">
      <text>
        <t>Source: HMRC corporation tax rates from 1 April 2023 (gov.uk/corporation-tax-rates).</t>
      </text>
    </comment>
    <comment ref="C83" authorId="0" shapeId="0">
      <text>
        <t>Source: HMRC corporation tax rates from 1 April 2023 (gov.uk/corporation-tax-rates).</t>
      </text>
    </comment>
    <comment ref="C84" authorId="0" shapeId="0">
      <text>
        <t>Source: HMRC corporation tax rates from 1 April 2023 (gov.uk/corporation-tax-rates).</t>
      </text>
    </comment>
    <comment ref="C85" authorId="0" shapeId="0">
      <text>
        <t>Source: HMRC corporation tax rates from 1 April 2023 (gov.uk/corporation-tax-rates).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B25"/>
  <sheetViews>
    <sheetView showGridLines="0" workbookViewId="0">
      <selection activeCell="A1" sqref="A1"/>
    </sheetView>
  </sheetViews>
  <sheetFormatPr baseColWidth="8" defaultRowHeight="15"/>
  <cols>
    <col width="3" customWidth="1" min="1" max="1"/>
    <col width="100" customWidth="1" min="2" max="2"/>
  </cols>
  <sheetData>
    <row r="1">
      <c r="B1" s="1" t="inlineStr">
        <is>
          <t>CT600 template for a charitable company: instructions</t>
        </is>
      </c>
    </row>
    <row r="2" ht="31" customHeight="1">
      <c r="B2" s="2" t="inlineStr">
        <is>
          <t>For a company whose bookkeeping is not done in Clients Assistant. The figures here create a CT600 return that Clients Assistant files with HMRC, with the accounts.</t>
        </is>
      </c>
    </row>
    <row r="3" ht="18" customHeight="1">
      <c r="B3" s="3" t="inlineStr"/>
    </row>
    <row r="4">
      <c r="B4" s="4" t="inlineStr">
        <is>
          <t>How to use it</t>
        </is>
      </c>
    </row>
    <row r="5" ht="18" customHeight="1">
      <c r="B5" s="3" t="inlineStr">
        <is>
          <t>1.  Use one copy of this workbook per company and per period of account (up to 18 months).</t>
        </is>
      </c>
    </row>
    <row r="6" ht="31" customHeight="1">
      <c r="B6" s="3" t="inlineStr">
        <is>
          <t>2.  Fill in the 'Charity Data' sheet from the charity's accounts: the statement of financial activities by fund, the balance sheet and the trustees' report.</t>
        </is>
      </c>
    </row>
    <row r="7" ht="18" customHeight="1">
      <c r="B7" s="3" t="inlineStr">
        <is>
          <t>3.  The company must be set up as a registered charity in Clients Assistant (company setup).</t>
        </is>
      </c>
    </row>
    <row r="8" ht="31" customHeight="1">
      <c r="B8" s="3" t="inlineStr">
        <is>
          <t>4.  A charity whose income is all exempt files a CT600 only when HMRC has sent a notice to deliver one: give its date in section 1.</t>
        </is>
      </c>
    </row>
    <row r="9" ht="31" customHeight="1">
      <c r="B9" s="3" t="inlineStr">
        <is>
          <t>5.  Fill in the yellow cells. Enter amounts in pounds and pence as positive numbers, except a loss before tax, a loss on investments and a transfer out of a fund, which is negative.</t>
        </is>
      </c>
    </row>
    <row r="10" ht="18" customHeight="1">
      <c r="B10" s="3" t="inlineStr">
        <is>
          <t>6.  Check that the 'difference' checks show nil and that nothing is highlighted red.</t>
        </is>
      </c>
    </row>
    <row r="11" ht="31" customHeight="1">
      <c r="B11" s="3" t="inlineStr">
        <is>
          <t>7.  In Clients Assistant, select the company, open Corporation Tax &gt; CT600 Returns and choose 'Import completed template'.</t>
        </is>
      </c>
    </row>
    <row r="12" ht="18" customHeight="1">
      <c r="B12" s="3" t="inlineStr">
        <is>
          <t>8.  Review the return, check the generated accounts and computation, then submit it to HMRC.</t>
        </is>
      </c>
    </row>
    <row r="13" ht="18" customHeight="1">
      <c r="B13" s="3" t="inlineStr"/>
    </row>
    <row r="14">
      <c r="B14" s="4" t="inlineStr">
        <is>
          <t>Legend</t>
        </is>
      </c>
    </row>
    <row r="15" ht="18" customHeight="1">
      <c r="A15" s="5" t="n"/>
      <c r="B15" s="3" t="inlineStr">
        <is>
          <t>Yellow cell, blue text: your input.</t>
        </is>
      </c>
    </row>
    <row r="16" ht="18" customHeight="1">
      <c r="A16" s="6" t="n"/>
      <c r="B16" s="3" t="inlineStr">
        <is>
          <t>Grey cell, black text: calculated, or fixed by the template (locked).</t>
        </is>
      </c>
    </row>
    <row r="17" ht="18" customHeight="1">
      <c r="A17" s="7" t="n"/>
      <c r="B17" s="3" t="inlineStr">
        <is>
          <t>Column A, small grey text: field code read by the importer. Do not change or delete it.</t>
        </is>
      </c>
    </row>
    <row r="18" ht="18" customHeight="1">
      <c r="B18" s="3" t="inlineStr"/>
    </row>
    <row r="19">
      <c r="B19" s="4" t="inlineStr">
        <is>
          <t>Notes</t>
        </is>
      </c>
    </row>
    <row r="20" ht="31" customHeight="1">
      <c r="B20" s="3" t="inlineStr">
        <is>
          <t>The company number and UTR must match the company selected in Clients Assistant; blank details there are filled in from the sheet.</t>
        </is>
      </c>
    </row>
    <row r="21" ht="31" customHeight="1">
      <c r="B21" s="3" t="inlineStr">
        <is>
          <t>Losses and deficits brought forward left blank keep the amounts Clients Assistant carried forward from the last return; enter 0 to clear them.</t>
        </is>
      </c>
    </row>
    <row r="22" ht="31" customHeight="1">
      <c r="B22" s="3" t="inlineStr">
        <is>
          <t>The estimated tax is a check for a period within one financial year. On import, Clients Assistant splits periods spanning 1 April and applies the correct rates, limits and marginal relief.</t>
        </is>
      </c>
    </row>
    <row r="23" ht="44" customHeight="1">
      <c r="B23" s="3" t="inlineStr">
        <is>
          <t>A period of account can be up to 18 months. Over 12 months, Clients Assistant splits it into two CT600 returns: the first 12 months and the remainder. The CT600E figures are shared between them by days.</t>
        </is>
      </c>
    </row>
    <row r="24" ht="31" customHeight="1">
      <c r="B24" s="3" t="inlineStr">
        <is>
          <t>Loans to participators (CT600A) and advances to directors are entered in Clients Assistant after the import, as are a charity's legacies (E195) and assets (E130 to E190).</t>
        </is>
      </c>
    </row>
    <row r="25" ht="31" customHeight="1">
      <c r="B25" s="3" t="inlineStr">
        <is>
          <t>The sheets are protected (no password) so that formulas and field codes are not changed by accident. Use Review &gt; Unprotect Sheet if you need to.</t>
        </is>
      </c>
    </row>
  </sheetData>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97"/>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8" customWidth="1" min="1" max="1"/>
    <col width="46" customWidth="1" min="2" max="2"/>
    <col width="17" customWidth="1" min="3" max="3"/>
    <col width="17" customWidth="1" min="4" max="4"/>
    <col width="17" customWidth="1" min="5" max="5"/>
    <col width="17" customWidth="1" min="6" max="6"/>
    <col width="17" customWidth="1" min="7" max="7"/>
    <col width="58" customWidth="1" min="8" max="8"/>
  </cols>
  <sheetData>
    <row r="1">
      <c r="B1" s="8" t="inlineStr">
        <is>
          <t>CT600 template: a charitable company</t>
        </is>
      </c>
    </row>
    <row r="2">
      <c r="B2" s="9" t="inlineStr">
        <is>
          <t>The accounts follow the Charities SORP (FRS 102); the CT600 goes to HMRC with the CT600E claim to exemption. One workbook per charity per period of account.</t>
        </is>
      </c>
    </row>
    <row r="3">
      <c r="B3" s="9" t="inlineStr">
        <is>
          <t>Yellow cell, blue text = your input  ·  Grey cell = calculated or fixed  ·  Column A = field code read by the importer (do not change)</t>
        </is>
      </c>
    </row>
    <row r="5" ht="30" customHeight="1">
      <c r="A5" s="10" t="inlineStr">
        <is>
          <t>Field code (do not change)</t>
        </is>
      </c>
      <c r="B5" s="10" t="inlineStr">
        <is>
          <t>Item</t>
        </is>
      </c>
      <c r="C5" s="10" t="inlineStr">
        <is>
          <t>Unrestricted funds / your figures</t>
        </is>
      </c>
      <c r="D5" s="10" t="inlineStr">
        <is>
          <t>Restricted funds</t>
        </is>
      </c>
      <c r="E5" s="10" t="inlineStr">
        <is>
          <t>Endowment funds</t>
        </is>
      </c>
      <c r="F5" s="10" t="inlineStr">
        <is>
          <t>Total</t>
        </is>
      </c>
      <c r="G5" s="10" t="inlineStr">
        <is>
          <t>Last year's total</t>
        </is>
      </c>
      <c r="H5" s="10" t="inlineStr">
        <is>
          <t>Guidance</t>
        </is>
      </c>
    </row>
    <row r="6" ht="18" customHeight="1">
      <c r="A6" s="11" t="n"/>
      <c r="B6" s="12" t="inlineStr">
        <is>
          <t>1. Charity and accounting period</t>
        </is>
      </c>
      <c r="C6" s="11" t="n"/>
      <c r="D6" s="11" t="n"/>
      <c r="E6" s="11" t="n"/>
      <c r="F6" s="11" t="n"/>
      <c r="G6" s="11" t="n"/>
      <c r="H6" s="13" t="n"/>
    </row>
    <row r="7" ht="31" customHeight="1">
      <c r="A7" s="14" t="inlineStr">
        <is>
          <t>templateKind</t>
        </is>
      </c>
      <c r="B7" s="15" t="inlineStr">
        <is>
          <t>Template</t>
        </is>
      </c>
      <c r="C7" s="16" t="inlineStr">
        <is>
          <t>charity</t>
        </is>
      </c>
      <c r="D7" s="17" t="n"/>
      <c r="E7" s="17" t="n"/>
      <c r="F7" s="17" t="n"/>
      <c r="G7" s="17" t="n"/>
      <c r="H7" s="3" t="inlineStr">
        <is>
          <t>This workbook is the template for a charitable company. Do not change.</t>
        </is>
      </c>
    </row>
    <row r="8" ht="18" customHeight="1">
      <c r="A8" s="14" t="inlineStr">
        <is>
          <t>companyName</t>
        </is>
      </c>
      <c r="B8" s="15" t="inlineStr">
        <is>
          <t>Charity name</t>
        </is>
      </c>
      <c r="C8" s="18" t="n"/>
      <c r="D8" s="19" t="n"/>
      <c r="E8" s="20" t="n"/>
      <c r="F8" s="17" t="n"/>
      <c r="G8" s="17" t="n"/>
      <c r="H8" s="3" t="inlineStr">
        <is>
          <t>As registered at Companies House.</t>
        </is>
      </c>
    </row>
    <row r="9" ht="18" customHeight="1">
      <c r="A9" s="14" t="inlineStr">
        <is>
          <t>companyNumber</t>
        </is>
      </c>
      <c r="B9" s="15" t="inlineStr">
        <is>
          <t>Company registration number</t>
        </is>
      </c>
      <c r="C9" s="18" t="n"/>
      <c r="D9" s="17" t="n"/>
      <c r="E9" s="17" t="n"/>
      <c r="F9" s="17" t="n"/>
      <c r="G9" s="17" t="n"/>
      <c r="H9" s="3" t="inlineStr">
        <is>
          <t>8 characters, keep leading zeros.</t>
        </is>
      </c>
    </row>
    <row r="10" ht="18" customHeight="1">
      <c r="A10" s="14" t="inlineStr">
        <is>
          <t>utr</t>
        </is>
      </c>
      <c r="B10" s="15" t="inlineStr">
        <is>
          <t>Corporation Tax UTR</t>
        </is>
      </c>
      <c r="C10" s="18" t="n"/>
      <c r="D10" s="17" t="n"/>
      <c r="E10" s="17" t="n"/>
      <c r="F10" s="17" t="n"/>
      <c r="G10" s="17" t="n"/>
      <c r="H10" s="3" t="inlineStr">
        <is>
          <t>10 digits, from HMRC letters.</t>
        </is>
      </c>
    </row>
    <row r="11" ht="18" customHeight="1">
      <c r="A11" s="14" t="inlineStr">
        <is>
          <t>periodStart</t>
        </is>
      </c>
      <c r="B11" s="15" t="inlineStr">
        <is>
          <t>Period of account start</t>
        </is>
      </c>
      <c r="C11" s="21" t="n"/>
      <c r="D11" s="17" t="n"/>
      <c r="E11" s="17" t="n"/>
      <c r="F11" s="17" t="n"/>
      <c r="G11" s="17" t="n"/>
      <c r="H11" s="3" t="inlineStr">
        <is>
          <t>Start of the accounts period.</t>
        </is>
      </c>
    </row>
    <row r="12" ht="31" customHeight="1">
      <c r="A12" s="14" t="inlineStr">
        <is>
          <t>periodEnd</t>
        </is>
      </c>
      <c r="B12" s="15" t="inlineStr">
        <is>
          <t>Period of account end</t>
        </is>
      </c>
      <c r="C12" s="21" t="n"/>
      <c r="D12" s="17" t="n"/>
      <c r="E12" s="17" t="n"/>
      <c r="F12" s="17" t="n"/>
      <c r="G12" s="17" t="n"/>
      <c r="H12" s="3" t="inlineStr">
        <is>
          <t>Up to 18 months. Over 12 months is split into two CT600 returns on import.</t>
        </is>
      </c>
    </row>
    <row r="13" ht="31" customHeight="1">
      <c r="A13" s="17" t="n"/>
      <c r="B13" s="15" t="inlineStr">
        <is>
          <t>Days in period</t>
        </is>
      </c>
      <c r="C13" s="22">
        <f>IF(OR($C$11="",$C$12=""),0,$C$12-$C$11+1)</f>
        <v/>
      </c>
      <c r="D13" s="17" t="n"/>
      <c r="E13" s="17" t="n"/>
      <c r="F13" s="17" t="n"/>
      <c r="G13" s="17" t="n"/>
      <c r="H13" s="3" t="inlineStr">
        <is>
          <t>Over 12 months: two returns; the CT600E figures are shared between them by days.</t>
        </is>
      </c>
    </row>
    <row r="14" ht="18" customHeight="1">
      <c r="A14" s="14" t="inlineStr">
        <is>
          <t>associatedCompanies</t>
        </is>
      </c>
      <c r="B14" s="15" t="inlineStr">
        <is>
          <t>Number of associated companies</t>
        </is>
      </c>
      <c r="C14" s="23" t="n"/>
      <c r="D14" s="17" t="n"/>
      <c r="E14" s="17" t="n"/>
      <c r="F14" s="17" t="n"/>
      <c r="G14" s="17" t="n"/>
      <c r="H14" s="3" t="inlineStr">
        <is>
          <t>Only matters for income that is not exempt (box 326).</t>
        </is>
      </c>
    </row>
    <row r="15" ht="31" customHeight="1">
      <c r="A15" s="14" t="inlineStr">
        <is>
          <t>noticeToDeliverDate</t>
        </is>
      </c>
      <c r="B15" s="15" t="inlineStr">
        <is>
          <t>Date of HMRC's notice to deliver a return</t>
        </is>
      </c>
      <c r="C15" s="21" t="n"/>
      <c r="D15" s="17" t="n"/>
      <c r="E15" s="17" t="n"/>
      <c r="F15" s="17" t="n"/>
      <c r="G15" s="17" t="n"/>
      <c r="H15" s="3" t="inlineStr">
        <is>
          <t>Only if HMRC sent one. A charity whose income is all exempt files a CT600 only when it has a notice.</t>
        </is>
      </c>
    </row>
    <row r="16" ht="18" customHeight="1">
      <c r="A16" s="14" t="inlineStr">
        <is>
          <t>directorName</t>
        </is>
      </c>
      <c r="B16" s="15" t="inlineStr">
        <is>
          <t>Trustee signing the report and accounts</t>
        </is>
      </c>
      <c r="C16" s="18" t="n"/>
      <c r="D16" s="19" t="n"/>
      <c r="E16" s="20" t="n"/>
      <c r="F16" s="17" t="n"/>
      <c r="G16" s="17" t="n"/>
      <c r="H16" s="3" t="inlineStr">
        <is>
          <t>A trustee (director of the charitable company).</t>
        </is>
      </c>
    </row>
    <row r="17" ht="18" customHeight="1">
      <c r="A17" s="14" t="inlineStr">
        <is>
          <t>dateAccountsApproved</t>
        </is>
      </c>
      <c r="B17" s="15" t="inlineStr">
        <is>
          <t>Date the trustees approved the accounts</t>
        </is>
      </c>
      <c r="C17" s="21" t="n"/>
      <c r="D17" s="17" t="n"/>
      <c r="E17" s="17" t="n"/>
      <c r="F17" s="17" t="n"/>
      <c r="G17" s="17" t="n"/>
      <c r="H17" s="3" t="inlineStr">
        <is>
          <t>Shown in the trustees' report and on the balance sheet.</t>
        </is>
      </c>
    </row>
    <row r="18" ht="18" customHeight="1">
      <c r="A18" s="14" t="inlineStr">
        <is>
          <t>averageEmployees</t>
        </is>
      </c>
      <c r="B18" s="15" t="inlineStr">
        <is>
          <t>Average number of employees</t>
        </is>
      </c>
      <c r="C18" s="24" t="n"/>
      <c r="D18" s="17" t="n"/>
      <c r="E18" s="17" t="n"/>
      <c r="F18" s="17" t="n"/>
      <c r="G18" s="17" t="n"/>
      <c r="H18" s="3" t="inlineStr">
        <is>
          <t>Required in every set of accounts; 0 if none.</t>
        </is>
      </c>
    </row>
    <row r="19" ht="18" customHeight="1">
      <c r="A19" s="17" t="n"/>
      <c r="B19" s="17" t="n"/>
      <c r="C19" s="17" t="n"/>
      <c r="D19" s="17" t="n"/>
      <c r="E19" s="17" t="n"/>
      <c r="F19" s="17" t="n"/>
      <c r="G19" s="17" t="n"/>
      <c r="H19" s="25" t="n"/>
    </row>
    <row r="20" ht="18" customHeight="1">
      <c r="A20" s="11" t="n"/>
      <c r="B20" s="12" t="inlineStr">
        <is>
          <t>2. Statement of financial activities: by fund, in pounds (expenditure as positive amounts)</t>
        </is>
      </c>
      <c r="C20" s="11" t="n"/>
      <c r="D20" s="11" t="n"/>
      <c r="E20" s="11" t="n"/>
      <c r="F20" s="11" t="n"/>
      <c r="G20" s="11" t="n"/>
      <c r="H20" s="13" t="n"/>
    </row>
    <row r="21" ht="18" customHeight="1">
      <c r="A21" s="14" t="inlineStr">
        <is>
          <t>donationsLegacies</t>
        </is>
      </c>
      <c r="B21" s="15" t="inlineStr">
        <is>
          <t>Income: donations and legacies</t>
        </is>
      </c>
      <c r="C21" s="26" t="n"/>
      <c r="D21" s="26" t="n"/>
      <c r="E21" s="26" t="n"/>
      <c r="F21" s="27">
        <f>SUM(C21:E21)</f>
        <v/>
      </c>
      <c r="G21" s="26" t="n"/>
      <c r="H21" s="3" t="inlineStr">
        <is>
          <t>Including Gift Aid and legacies.</t>
        </is>
      </c>
    </row>
    <row r="22" ht="18" customHeight="1">
      <c r="A22" s="14" t="inlineStr">
        <is>
          <t>charitableActivities</t>
        </is>
      </c>
      <c r="B22" s="15" t="inlineStr">
        <is>
          <t>Income: charitable activities</t>
        </is>
      </c>
      <c r="C22" s="26" t="n"/>
      <c r="D22" s="26" t="n"/>
      <c r="E22" s="26" t="n"/>
      <c r="F22" s="27">
        <f>SUM(C22:E22)</f>
        <v/>
      </c>
      <c r="G22" s="26" t="n"/>
      <c r="H22" s="3" t="inlineStr">
        <is>
          <t>Fees, contracts and grants for services.</t>
        </is>
      </c>
    </row>
    <row r="23" ht="18" customHeight="1">
      <c r="A23" s="14" t="inlineStr">
        <is>
          <t>otherTradingActivities</t>
        </is>
      </c>
      <c r="B23" s="15" t="inlineStr">
        <is>
          <t>Income: other trading activities</t>
        </is>
      </c>
      <c r="C23" s="26" t="n"/>
      <c r="D23" s="26" t="n"/>
      <c r="E23" s="26" t="n"/>
      <c r="F23" s="27">
        <f>SUM(C23:E23)</f>
        <v/>
      </c>
      <c r="G23" s="26" t="n"/>
      <c r="H23" s="3" t="inlineStr">
        <is>
          <t>Charity shop, fundraising events, sponsorship.</t>
        </is>
      </c>
    </row>
    <row r="24" ht="18" customHeight="1">
      <c r="A24" s="14" t="inlineStr">
        <is>
          <t>investments</t>
        </is>
      </c>
      <c r="B24" s="15" t="inlineStr">
        <is>
          <t>Income: investments</t>
        </is>
      </c>
      <c r="C24" s="26" t="n"/>
      <c r="D24" s="26" t="n"/>
      <c r="E24" s="26" t="n"/>
      <c r="F24" s="27">
        <f>SUM(C24:E24)</f>
        <v/>
      </c>
      <c r="G24" s="26" t="n"/>
      <c r="H24" s="3" t="inlineStr">
        <is>
          <t>Interest, dividends and rents from investment property.</t>
        </is>
      </c>
    </row>
    <row r="25" ht="18" customHeight="1">
      <c r="A25" s="14" t="inlineStr">
        <is>
          <t>otherIncome</t>
        </is>
      </c>
      <c r="B25" s="15" t="inlineStr">
        <is>
          <t>Income: other</t>
        </is>
      </c>
      <c r="C25" s="26" t="n"/>
      <c r="D25" s="26" t="n"/>
      <c r="E25" s="26" t="n"/>
      <c r="F25" s="27">
        <f>SUM(C25:E25)</f>
        <v/>
      </c>
      <c r="G25" s="26" t="n"/>
      <c r="H25" s="3" t="inlineStr"/>
    </row>
    <row r="26" ht="18" customHeight="1">
      <c r="A26" s="17" t="n"/>
      <c r="B26" s="28" t="inlineStr">
        <is>
          <t>Total income</t>
        </is>
      </c>
      <c r="C26" s="29">
        <f>N(C21)+N(C22)+N(C23)+N(C24)+N(C25)</f>
        <v/>
      </c>
      <c r="D26" s="29">
        <f>N(D21)+N(D22)+N(D23)+N(D24)+N(D25)</f>
        <v/>
      </c>
      <c r="E26" s="29">
        <f>N(E21)+N(E22)+N(E23)+N(E24)+N(E25)</f>
        <v/>
      </c>
      <c r="F26" s="29">
        <f>N(F21)+N(F22)+N(F23)+N(F24)+N(F25)</f>
        <v/>
      </c>
      <c r="G26" s="29">
        <f>N(G21)+N(G22)+N(G23)+N(G24)+N(G25)</f>
        <v/>
      </c>
      <c r="H26" s="25" t="n"/>
    </row>
    <row r="27" ht="18" customHeight="1">
      <c r="A27" s="14" t="inlineStr">
        <is>
          <t>raisingFunds</t>
        </is>
      </c>
      <c r="B27" s="15" t="inlineStr">
        <is>
          <t>Expenditure: raising funds</t>
        </is>
      </c>
      <c r="C27" s="26" t="n"/>
      <c r="D27" s="26" t="n"/>
      <c r="E27" s="26" t="n"/>
      <c r="F27" s="27">
        <f>SUM(C27:E27)</f>
        <v/>
      </c>
      <c r="G27" s="26" t="n"/>
      <c r="H27" s="3" t="inlineStr">
        <is>
          <t>Fundraising, trading and investment management costs.</t>
        </is>
      </c>
    </row>
    <row r="28" ht="18" customHeight="1">
      <c r="A28" s="14" t="inlineStr">
        <is>
          <t>charitableExpenditure</t>
        </is>
      </c>
      <c r="B28" s="15" t="inlineStr">
        <is>
          <t>Expenditure: charitable activities</t>
        </is>
      </c>
      <c r="C28" s="26" t="n"/>
      <c r="D28" s="26" t="n"/>
      <c r="E28" s="26" t="n"/>
      <c r="F28" s="27">
        <f>SUM(C28:E28)</f>
        <v/>
      </c>
      <c r="G28" s="26" t="n"/>
      <c r="H28" s="3" t="inlineStr">
        <is>
          <t>Including support and governance costs.</t>
        </is>
      </c>
    </row>
    <row r="29" ht="18" customHeight="1">
      <c r="A29" s="14" t="inlineStr">
        <is>
          <t>otherExpenditure</t>
        </is>
      </c>
      <c r="B29" s="15" t="inlineStr">
        <is>
          <t>Expenditure: other</t>
        </is>
      </c>
      <c r="C29" s="26" t="n"/>
      <c r="D29" s="26" t="n"/>
      <c r="E29" s="26" t="n"/>
      <c r="F29" s="27">
        <f>SUM(C29:E29)</f>
        <v/>
      </c>
      <c r="G29" s="26" t="n"/>
      <c r="H29" s="3" t="inlineStr"/>
    </row>
    <row r="30" ht="18" customHeight="1">
      <c r="A30" s="17" t="n"/>
      <c r="B30" s="28" t="inlineStr">
        <is>
          <t>Total expenditure</t>
        </is>
      </c>
      <c r="C30" s="29">
        <f>N(C27)+N(C28)+N(C29)</f>
        <v/>
      </c>
      <c r="D30" s="29">
        <f>N(D27)+N(D28)+N(D29)</f>
        <v/>
      </c>
      <c r="E30" s="29">
        <f>N(E27)+N(E28)+N(E29)</f>
        <v/>
      </c>
      <c r="F30" s="29">
        <f>N(F27)+N(F28)+N(F29)</f>
        <v/>
      </c>
      <c r="G30" s="29">
        <f>N(G27)+N(G28)+N(G29)</f>
        <v/>
      </c>
      <c r="H30" s="25" t="n"/>
    </row>
    <row r="31" ht="18" customHeight="1">
      <c r="A31" s="14" t="inlineStr">
        <is>
          <t>investmentGains</t>
        </is>
      </c>
      <c r="B31" s="15" t="inlineStr">
        <is>
          <t>Net gains (losses) on investments</t>
        </is>
      </c>
      <c r="C31" s="26" t="n"/>
      <c r="D31" s="26" t="n"/>
      <c r="E31" s="26" t="n"/>
      <c r="F31" s="27">
        <f>SUM(C31:E31)</f>
        <v/>
      </c>
      <c r="G31" s="26" t="n"/>
      <c r="H31" s="3" t="inlineStr">
        <is>
          <t>A loss is negative.</t>
        </is>
      </c>
    </row>
    <row r="32" ht="18" customHeight="1">
      <c r="A32" s="17" t="n"/>
      <c r="B32" s="28" t="inlineStr">
        <is>
          <t>Net income (expenditure)</t>
        </is>
      </c>
      <c r="C32" s="29">
        <f>C26-C30+N(C31)</f>
        <v/>
      </c>
      <c r="D32" s="29">
        <f>D26-D30+N(D31)</f>
        <v/>
      </c>
      <c r="E32" s="29">
        <f>E26-E30+N(E31)</f>
        <v/>
      </c>
      <c r="F32" s="29">
        <f>F26-F30+N(F31)</f>
        <v/>
      </c>
      <c r="G32" s="29">
        <f>G26-G30+N(G31)</f>
        <v/>
      </c>
      <c r="H32" s="25" t="n"/>
    </row>
    <row r="33" ht="18" customHeight="1">
      <c r="A33" s="14" t="inlineStr">
        <is>
          <t>transfers</t>
        </is>
      </c>
      <c r="B33" s="15" t="inlineStr">
        <is>
          <t>Transfers between funds</t>
        </is>
      </c>
      <c r="C33" s="26" t="n"/>
      <c r="D33" s="26" t="n"/>
      <c r="E33" s="26" t="n"/>
      <c r="F33" s="27">
        <f>SUM(C33:E33)</f>
        <v/>
      </c>
      <c r="G33" s="17" t="n"/>
      <c r="H33" s="3" t="inlineStr">
        <is>
          <t>Across the funds they must come to nil (column F).</t>
        </is>
      </c>
    </row>
    <row r="34" ht="18" customHeight="1">
      <c r="A34" s="17" t="n"/>
      <c r="B34" s="28" t="inlineStr">
        <is>
          <t>Net movement in funds</t>
        </is>
      </c>
      <c r="C34" s="29">
        <f>C32+N(C33)</f>
        <v/>
      </c>
      <c r="D34" s="29">
        <f>D32+N(D33)</f>
        <v/>
      </c>
      <c r="E34" s="29">
        <f>E32+N(E33)</f>
        <v/>
      </c>
      <c r="F34" s="29">
        <f>F32+N(F33)</f>
        <v/>
      </c>
      <c r="G34" s="17" t="n"/>
      <c r="H34" s="25" t="n"/>
    </row>
    <row r="35" ht="44" customHeight="1">
      <c r="A35" s="14" t="inlineStr">
        <is>
          <t>fundsBroughtForward</t>
        </is>
      </c>
      <c r="B35" s="15" t="inlineStr">
        <is>
          <t>Total funds brought forward</t>
        </is>
      </c>
      <c r="C35" s="26" t="n"/>
      <c r="D35" s="26" t="n"/>
      <c r="E35" s="26" t="n"/>
      <c r="F35" s="27">
        <f>SUM(C35:E35)</f>
        <v/>
      </c>
      <c r="G35" s="17" t="n"/>
      <c r="H35" s="3" t="inlineStr">
        <is>
          <t>Last period's funds carried forward: enter them for the check below. Left blank, the last return's figures in Clients Assistant are used.</t>
        </is>
      </c>
    </row>
    <row r="36" ht="18" customHeight="1">
      <c r="A36" s="17" t="n"/>
      <c r="B36" s="28" t="inlineStr">
        <is>
          <t>Total funds carried forward</t>
        </is>
      </c>
      <c r="C36" s="29">
        <f>N(C35)+C34</f>
        <v/>
      </c>
      <c r="D36" s="29">
        <f>N(D35)+D34</f>
        <v/>
      </c>
      <c r="E36" s="29">
        <f>N(E35)+E34</f>
        <v/>
      </c>
      <c r="F36" s="29">
        <f>N(F35)+F34</f>
        <v/>
      </c>
      <c r="G36" s="17" t="n"/>
      <c r="H36" s="25" t="n"/>
    </row>
    <row r="37" ht="18" customHeight="1">
      <c r="A37" s="17" t="n"/>
      <c r="B37" s="17" t="n"/>
      <c r="C37" s="17" t="n"/>
      <c r="D37" s="17" t="n"/>
      <c r="E37" s="17" t="n"/>
      <c r="F37" s="17" t="n"/>
      <c r="G37" s="17" t="n"/>
      <c r="H37" s="25" t="n"/>
    </row>
    <row r="38" ht="18" customHeight="1">
      <c r="A38" s="11" t="n"/>
      <c r="B38" s="12" t="inlineStr">
        <is>
          <t>3. Balance sheet at the period end</t>
        </is>
      </c>
      <c r="C38" s="11" t="n"/>
      <c r="D38" s="11" t="n"/>
      <c r="E38" s="11" t="n"/>
      <c r="F38" s="11" t="n"/>
      <c r="G38" s="11" t="n"/>
      <c r="H38" s="13" t="n"/>
    </row>
    <row r="39" ht="18" customHeight="1">
      <c r="A39" s="14" t="inlineStr">
        <is>
          <t>fixedAssets</t>
        </is>
      </c>
      <c r="B39" s="15" t="inlineStr">
        <is>
          <t>Fixed assets</t>
        </is>
      </c>
      <c r="C39" s="26" t="n"/>
      <c r="D39" s="17" t="n"/>
      <c r="E39" s="17" t="n"/>
      <c r="F39" s="17" t="n"/>
      <c r="G39" s="17" t="n"/>
      <c r="H39" s="3" t="inlineStr">
        <is>
          <t>Net book value, including investments.</t>
        </is>
      </c>
    </row>
    <row r="40" ht="18" customHeight="1">
      <c r="A40" s="14" t="inlineStr">
        <is>
          <t>currentAssets</t>
        </is>
      </c>
      <c r="B40" s="15" t="inlineStr">
        <is>
          <t>Current assets</t>
        </is>
      </c>
      <c r="C40" s="26" t="n"/>
      <c r="D40" s="17" t="n"/>
      <c r="E40" s="17" t="n"/>
      <c r="F40" s="17" t="n"/>
      <c r="G40" s="17" t="n"/>
      <c r="H40" s="3" t="inlineStr">
        <is>
          <t>Debtors, cash at bank.</t>
        </is>
      </c>
    </row>
    <row r="41" ht="18" customHeight="1">
      <c r="A41" s="14" t="inlineStr">
        <is>
          <t>creditorsDueWithinOneYear</t>
        </is>
      </c>
      <c r="B41" s="15" t="inlineStr">
        <is>
          <t>Creditors: due within one year</t>
        </is>
      </c>
      <c r="C41" s="26" t="n"/>
      <c r="D41" s="17" t="n"/>
      <c r="E41" s="17" t="n"/>
      <c r="F41" s="17" t="n"/>
      <c r="G41" s="17" t="n"/>
      <c r="H41" s="3" t="inlineStr">
        <is>
          <t>Enter as a positive amount.</t>
        </is>
      </c>
    </row>
    <row r="42" ht="18" customHeight="1">
      <c r="A42" s="14" t="inlineStr">
        <is>
          <t>creditorsDueAfterOneYear</t>
        </is>
      </c>
      <c r="B42" s="15" t="inlineStr">
        <is>
          <t>Creditors: due after more than one year</t>
        </is>
      </c>
      <c r="C42" s="26" t="n"/>
      <c r="D42" s="17" t="n"/>
      <c r="E42" s="17" t="n"/>
      <c r="F42" s="17" t="n"/>
      <c r="G42" s="17" t="n"/>
      <c r="H42" s="3" t="inlineStr">
        <is>
          <t>Enter as a positive amount.</t>
        </is>
      </c>
    </row>
    <row r="43" ht="18" customHeight="1">
      <c r="A43" s="17" t="n"/>
      <c r="B43" s="28" t="inlineStr">
        <is>
          <t>Net assets</t>
        </is>
      </c>
      <c r="C43" s="29">
        <f>N($C$39)+N($C$40)-N($C$41)-N($C$42)</f>
        <v/>
      </c>
      <c r="D43" s="17" t="n"/>
      <c r="E43" s="17" t="n"/>
      <c r="F43" s="17" t="n"/>
      <c r="G43" s="17" t="n"/>
      <c r="H43" s="3" t="inlineStr"/>
    </row>
    <row r="44" ht="18" customHeight="1">
      <c r="A44" s="17" t="n"/>
      <c r="B44" s="15" t="inlineStr">
        <is>
          <t>Check: funds less net assets (should be nil)</t>
        </is>
      </c>
      <c r="C44" s="27">
        <f>ROUND($F$36-$C$43,2)</f>
        <v/>
      </c>
      <c r="D44" s="17" t="n"/>
      <c r="E44" s="17" t="n"/>
      <c r="F44" s="17" t="n"/>
      <c r="G44" s="17" t="n"/>
      <c r="H44" s="3" t="inlineStr">
        <is>
          <t>Red if the charity's funds do not equal its net assets.</t>
        </is>
      </c>
    </row>
    <row r="45" ht="18" customHeight="1">
      <c r="A45" s="17" t="n"/>
      <c r="B45" s="17" t="n"/>
      <c r="C45" s="17" t="n"/>
      <c r="D45" s="17" t="n"/>
      <c r="E45" s="17" t="n"/>
      <c r="F45" s="17" t="n"/>
      <c r="G45" s="17" t="n"/>
      <c r="H45" s="25" t="n"/>
    </row>
    <row r="46" ht="18" customHeight="1">
      <c r="A46" s="11" t="n"/>
      <c r="B46" s="12" t="inlineStr">
        <is>
          <t>4. Trustees' annual report and notes</t>
        </is>
      </c>
      <c r="C46" s="11" t="n"/>
      <c r="D46" s="11" t="n"/>
      <c r="E46" s="11" t="n"/>
      <c r="F46" s="11" t="n"/>
      <c r="G46" s="11" t="n"/>
      <c r="H46" s="13" t="n"/>
    </row>
    <row r="47" ht="60" customHeight="1">
      <c r="A47" s="30" t="inlineStr">
        <is>
          <t>objectivesAndActivities</t>
        </is>
      </c>
      <c r="B47" s="31" t="inlineStr">
        <is>
          <t>Objectives and activities for the public benefit</t>
        </is>
      </c>
      <c r="C47" s="32" t="n"/>
      <c r="D47" s="33" t="n"/>
      <c r="E47" s="33" t="n"/>
      <c r="F47" s="33" t="n"/>
      <c r="G47" s="34" t="n"/>
      <c r="H47" s="3" t="inlineStr">
        <is>
          <t>Required.</t>
        </is>
      </c>
    </row>
    <row r="48" ht="60" customHeight="1">
      <c r="A48" s="30" t="inlineStr">
        <is>
          <t>achievementsAndPerformance</t>
        </is>
      </c>
      <c r="B48" s="31" t="inlineStr">
        <is>
          <t>Achievements and performance</t>
        </is>
      </c>
      <c r="C48" s="32" t="n"/>
      <c r="D48" s="33" t="n"/>
      <c r="E48" s="33" t="n"/>
      <c r="F48" s="33" t="n"/>
      <c r="G48" s="34" t="n"/>
      <c r="H48" s="3" t="inlineStr">
        <is>
          <t>Required.</t>
        </is>
      </c>
    </row>
    <row r="49" ht="60" customHeight="1">
      <c r="A49" s="30" t="inlineStr">
        <is>
          <t>reservesPolicy</t>
        </is>
      </c>
      <c r="B49" s="31" t="inlineStr">
        <is>
          <t>Reserves policy</t>
        </is>
      </c>
      <c r="C49" s="32" t="n"/>
      <c r="D49" s="33" t="n"/>
      <c r="E49" s="33" t="n"/>
      <c r="F49" s="33" t="n"/>
      <c r="G49" s="34" t="n"/>
      <c r="H49" s="3" t="inlineStr">
        <is>
          <t>Required (say if there is none, and why).</t>
        </is>
      </c>
    </row>
    <row r="50" ht="60" customHeight="1">
      <c r="A50" s="30" t="inlineStr">
        <is>
          <t>financialReview</t>
        </is>
      </c>
      <c r="B50" s="31" t="inlineStr">
        <is>
          <t>Financial review</t>
        </is>
      </c>
      <c r="C50" s="32" t="n"/>
      <c r="D50" s="33" t="n"/>
      <c r="E50" s="33" t="n"/>
      <c r="F50" s="33" t="n"/>
      <c r="G50" s="34" t="n"/>
      <c r="H50" s="3" t="inlineStr">
        <is>
          <t>Optional: left blank, a summary of income, expenditure and funds is written.</t>
        </is>
      </c>
    </row>
    <row r="51" ht="60" customHeight="1">
      <c r="A51" s="30" t="inlineStr">
        <is>
          <t>structureGovernance</t>
        </is>
      </c>
      <c r="B51" s="31" t="inlineStr">
        <is>
          <t>Structure, governance and management</t>
        </is>
      </c>
      <c r="C51" s="32" t="n"/>
      <c r="D51" s="33" t="n"/>
      <c r="E51" s="33" t="n"/>
      <c r="F51" s="33" t="n"/>
      <c r="G51" s="34" t="n"/>
      <c r="H51" s="3" t="inlineStr">
        <is>
          <t>Optional: left blank, a charitable company limited by guarantee governed by its articles.</t>
        </is>
      </c>
    </row>
    <row r="52" ht="18" customHeight="1">
      <c r="A52" s="14" t="inlineStr">
        <is>
          <t>trusteesRemuneration</t>
        </is>
      </c>
      <c r="B52" s="15" t="inlineStr">
        <is>
          <t>Trustees' remuneration and benefits</t>
        </is>
      </c>
      <c r="C52" s="26" t="n"/>
      <c r="D52" s="17" t="n"/>
      <c r="E52" s="17" t="n"/>
      <c r="F52" s="17" t="n"/>
      <c r="G52" s="17" t="n"/>
      <c r="H52" s="3" t="inlineStr">
        <is>
          <t>Blank or 0: none paid.</t>
        </is>
      </c>
    </row>
    <row r="53" ht="18" customHeight="1">
      <c r="A53" s="14" t="inlineStr">
        <is>
          <t>trusteesExpenses</t>
        </is>
      </c>
      <c r="B53" s="15" t="inlineStr">
        <is>
          <t>Trustees' expenses reimbursed</t>
        </is>
      </c>
      <c r="C53" s="26" t="n"/>
      <c r="D53" s="17" t="n"/>
      <c r="E53" s="17" t="n"/>
      <c r="F53" s="17" t="n"/>
      <c r="G53" s="17" t="n"/>
      <c r="H53" s="3" t="inlineStr">
        <is>
          <t>Blank or 0: none.</t>
        </is>
      </c>
    </row>
    <row r="54" ht="18" customHeight="1">
      <c r="A54" s="14" t="inlineStr">
        <is>
          <t>trusteesReimbursed</t>
        </is>
      </c>
      <c r="B54" s="15" t="inlineStr">
        <is>
          <t>Number of trustees reimbursed</t>
        </is>
      </c>
      <c r="C54" s="23" t="n"/>
      <c r="D54" s="17" t="n"/>
      <c r="E54" s="17" t="n"/>
      <c r="F54" s="17" t="n"/>
      <c r="G54" s="17" t="n"/>
      <c r="H54" s="3" t="inlineStr"/>
    </row>
    <row r="55" ht="18" customHeight="1">
      <c r="A55" s="14" t="inlineStr">
        <is>
          <t>membersGuarantee</t>
        </is>
      </c>
      <c r="B55" s="15" t="inlineStr">
        <is>
          <t>Each member's guarantee</t>
        </is>
      </c>
      <c r="C55" s="26" t="n"/>
      <c r="D55" s="17" t="n"/>
      <c r="E55" s="17" t="n"/>
      <c r="F55" s="17" t="n"/>
      <c r="G55" s="17" t="n"/>
      <c r="H55" s="3" t="inlineStr">
        <is>
          <t>From the articles, usually £1 or £10.</t>
        </is>
      </c>
    </row>
    <row r="56" ht="31" customHeight="1">
      <c r="A56" s="14" t="inlineStr">
        <is>
          <t>independentExamination</t>
        </is>
      </c>
      <c r="B56" s="15" t="inlineStr">
        <is>
          <t>Accounts independently examined?</t>
        </is>
      </c>
      <c r="C56" s="24" t="n"/>
      <c r="D56" s="17" t="n"/>
      <c r="E56" s="17" t="n"/>
      <c r="F56" s="17" t="n"/>
      <c r="G56" s="17" t="n"/>
      <c r="H56" s="3" t="inlineStr">
        <is>
          <t>no = no external scrutiny (income within the charity law threshold). Left blank: yes when an examiner is named below.</t>
        </is>
      </c>
    </row>
    <row r="57" ht="18" customHeight="1">
      <c r="A57" s="14" t="inlineStr">
        <is>
          <t>examinerName</t>
        </is>
      </c>
      <c r="B57" s="15" t="inlineStr">
        <is>
          <t>Independent examiner's name</t>
        </is>
      </c>
      <c r="C57" s="18" t="n"/>
      <c r="D57" s="19" t="n"/>
      <c r="E57" s="20" t="n"/>
      <c r="F57" s="17" t="n"/>
      <c r="G57" s="17" t="n"/>
      <c r="H57" s="3" t="inlineStr"/>
    </row>
    <row r="58" ht="18" customHeight="1">
      <c r="A58" s="14" t="inlineStr">
        <is>
          <t>examinerQualification</t>
        </is>
      </c>
      <c r="B58" s="15" t="inlineStr">
        <is>
          <t>Examiner's qualification or body</t>
        </is>
      </c>
      <c r="C58" s="18" t="n"/>
      <c r="D58" s="19" t="n"/>
      <c r="E58" s="20" t="n"/>
      <c r="F58" s="17" t="n"/>
      <c r="G58" s="17" t="n"/>
      <c r="H58" s="3" t="inlineStr">
        <is>
          <t>E.g. FCCA, ACA.</t>
        </is>
      </c>
    </row>
    <row r="59" ht="18" customHeight="1">
      <c r="A59" s="14" t="inlineStr">
        <is>
          <t>examinerAddress</t>
        </is>
      </c>
      <c r="B59" s="15" t="inlineStr">
        <is>
          <t>Examiner's address</t>
        </is>
      </c>
      <c r="C59" s="18" t="n"/>
      <c r="D59" s="19" t="n"/>
      <c r="E59" s="19" t="n"/>
      <c r="F59" s="19" t="n"/>
      <c r="G59" s="20" t="n"/>
      <c r="H59" s="3" t="inlineStr"/>
    </row>
    <row r="60" ht="18" customHeight="1">
      <c r="A60" s="14" t="inlineStr">
        <is>
          <t>examinerReportDate</t>
        </is>
      </c>
      <c r="B60" s="15" t="inlineStr">
        <is>
          <t>Date of the examiner's report</t>
        </is>
      </c>
      <c r="C60" s="21" t="n"/>
      <c r="D60" s="17" t="n"/>
      <c r="E60" s="17" t="n"/>
      <c r="F60" s="17" t="n"/>
      <c r="G60" s="17" t="n"/>
      <c r="H60" s="3" t="inlineStr"/>
    </row>
    <row r="61" ht="18" customHeight="1">
      <c r="A61" s="17" t="n"/>
      <c r="B61" s="17" t="n"/>
      <c r="C61" s="17" t="n"/>
      <c r="D61" s="17" t="n"/>
      <c r="E61" s="17" t="n"/>
      <c r="F61" s="17" t="n"/>
      <c r="G61" s="17" t="n"/>
      <c r="H61" s="25" t="n"/>
    </row>
    <row r="62" ht="18" customHeight="1">
      <c r="A62" s="11" t="n"/>
      <c r="B62" s="12" t="inlineStr">
        <is>
          <t>5. CT600E: amounts that belong in particular boxes (the rest comes from the SOFA)</t>
        </is>
      </c>
      <c r="C62" s="11" t="n"/>
      <c r="D62" s="11" t="n"/>
      <c r="E62" s="11" t="n"/>
      <c r="F62" s="11" t="n"/>
      <c r="G62" s="11" t="n"/>
      <c r="H62" s="13" t="n"/>
    </row>
    <row r="63" ht="18" customHeight="1">
      <c r="A63" s="14" t="inlineStr">
        <is>
          <t>ukLandBuildingsIncome</t>
        </is>
      </c>
      <c r="B63" s="15" t="inlineStr">
        <is>
          <t>UK land and buildings income (E60)</t>
        </is>
      </c>
      <c r="C63" s="26" t="n"/>
      <c r="D63" s="17" t="n"/>
      <c r="E63" s="17" t="n"/>
      <c r="F63" s="17" t="n"/>
      <c r="G63" s="17" t="n"/>
      <c r="H63" s="3" t="inlineStr">
        <is>
          <t>Rents: part of investment income.</t>
        </is>
      </c>
    </row>
    <row r="64" ht="18" customHeight="1">
      <c r="A64" s="14" t="inlineStr">
        <is>
          <t>giftAid</t>
        </is>
      </c>
      <c r="B64" s="15" t="inlineStr">
        <is>
          <t>Gift Aid (E65)</t>
        </is>
      </c>
      <c r="C64" s="26" t="n"/>
      <c r="D64" s="17" t="n"/>
      <c r="E64" s="17" t="n"/>
      <c r="F64" s="17" t="n"/>
      <c r="G64" s="17" t="n"/>
      <c r="H64" s="3" t="inlineStr">
        <is>
          <t>Tax reclaimed: part of donations.</t>
        </is>
      </c>
    </row>
    <row r="65" ht="18" customHeight="1">
      <c r="A65" s="14" t="inlineStr">
        <is>
          <t>otherCharities</t>
        </is>
      </c>
      <c r="B65" s="15" t="inlineStr">
        <is>
          <t>Income from other charities (E70)</t>
        </is>
      </c>
      <c r="C65" s="26" t="n"/>
      <c r="D65" s="17" t="n"/>
      <c r="E65" s="17" t="n"/>
      <c r="F65" s="17" t="n"/>
      <c r="G65" s="17" t="n"/>
      <c r="H65" s="3" t="inlineStr">
        <is>
          <t>Grants from other charities.</t>
        </is>
      </c>
    </row>
    <row r="66" ht="18" customHeight="1">
      <c r="A66" s="14" t="inlineStr">
        <is>
          <t>giftsOfShares</t>
        </is>
      </c>
      <c r="B66" s="15" t="inlineStr">
        <is>
          <t>Gifts of shares or securities (E75)</t>
        </is>
      </c>
      <c r="C66" s="26" t="n"/>
      <c r="D66" s="17" t="n"/>
      <c r="E66" s="17" t="n"/>
      <c r="F66" s="17" t="n"/>
      <c r="G66" s="17" t="n"/>
      <c r="H66" s="3" t="inlineStr"/>
    </row>
    <row r="67" ht="18" customHeight="1">
      <c r="A67" s="14" t="inlineStr">
        <is>
          <t>giftsOfRealProperty</t>
        </is>
      </c>
      <c r="B67" s="15" t="inlineStr">
        <is>
          <t>Gifts of real property (E80)</t>
        </is>
      </c>
      <c r="C67" s="26" t="n"/>
      <c r="D67" s="17" t="n"/>
      <c r="E67" s="17" t="n"/>
      <c r="F67" s="17" t="n"/>
      <c r="G67" s="17" t="n"/>
      <c r="H67" s="3" t="inlineStr"/>
    </row>
    <row r="68" ht="18" customHeight="1">
      <c r="A68" s="14" t="inlineStr">
        <is>
          <t>tradingCosts</t>
        </is>
      </c>
      <c r="B68" s="15" t="inlineStr">
        <is>
          <t>Trading costs (E95)</t>
        </is>
      </c>
      <c r="C68" s="26" t="n"/>
      <c r="D68" s="17" t="n"/>
      <c r="E68" s="17" t="n"/>
      <c r="F68" s="17" t="n"/>
      <c r="G68" s="17" t="n"/>
      <c r="H68" s="3" t="inlineStr">
        <is>
          <t>Costs of exempt trading (needs trading income, E50).</t>
        </is>
      </c>
    </row>
    <row r="69" ht="18" customHeight="1">
      <c r="A69" s="14" t="inlineStr">
        <is>
          <t>ukLandBuildingsCosts</t>
        </is>
      </c>
      <c r="B69" s="15" t="inlineStr">
        <is>
          <t>UK land and buildings costs (E100)</t>
        </is>
      </c>
      <c r="C69" s="26" t="n"/>
      <c r="D69" s="17" t="n"/>
      <c r="E69" s="17" t="n"/>
      <c r="F69" s="17" t="n"/>
      <c r="G69" s="17" t="n"/>
      <c r="H69" s="3" t="inlineStr">
        <is>
          <t>Needs income from UK land and buildings (E60).</t>
        </is>
      </c>
    </row>
    <row r="70" ht="18" customHeight="1">
      <c r="A70" s="14" t="inlineStr">
        <is>
          <t>generalAdminCosts</t>
        </is>
      </c>
      <c r="B70" s="15" t="inlineStr">
        <is>
          <t>Administration and governance costs (E105)</t>
        </is>
      </c>
      <c r="C70" s="26" t="n"/>
      <c r="D70" s="17" t="n"/>
      <c r="E70" s="17" t="n"/>
      <c r="F70" s="17" t="n"/>
      <c r="G70" s="17" t="n"/>
      <c r="H70" s="3" t="inlineStr"/>
    </row>
    <row r="71" ht="18" customHeight="1">
      <c r="A71" s="14" t="inlineStr">
        <is>
          <t>grantsWithinUk</t>
        </is>
      </c>
      <c r="B71" s="15" t="inlineStr">
        <is>
          <t>Grants and donations made in the UK (E110)</t>
        </is>
      </c>
      <c r="C71" s="26" t="n"/>
      <c r="D71" s="17" t="n"/>
      <c r="E71" s="17" t="n"/>
      <c r="F71" s="17" t="n"/>
      <c r="G71" s="17" t="n"/>
      <c r="H71" s="3" t="inlineStr"/>
    </row>
    <row r="72" ht="18" customHeight="1">
      <c r="A72" s="14" t="inlineStr">
        <is>
          <t>grantsOutsideUk</t>
        </is>
      </c>
      <c r="B72" s="15" t="inlineStr">
        <is>
          <t>Grants and donations made outside the UK (E115)</t>
        </is>
      </c>
      <c r="C72" s="26" t="n"/>
      <c r="D72" s="17" t="n"/>
      <c r="E72" s="17" t="n"/>
      <c r="F72" s="17" t="n"/>
      <c r="G72" s="17" t="n"/>
      <c r="H72" s="3" t="inlineStr"/>
    </row>
    <row r="73" ht="18" customHeight="1">
      <c r="A73" s="17" t="n"/>
      <c r="B73" s="17" t="n"/>
      <c r="C73" s="17" t="n"/>
      <c r="D73" s="17" t="n"/>
      <c r="E73" s="17" t="n"/>
      <c r="F73" s="17" t="n"/>
      <c r="G73" s="17" t="n"/>
      <c r="H73" s="25" t="n"/>
    </row>
    <row r="74" ht="18" customHeight="1">
      <c r="A74" s="11" t="n"/>
      <c r="B74" s="12" t="inlineStr">
        <is>
          <t>6. Income that is not exempt (leave blank if all income is exempt). Over 12 months: the whole period's, shared by days</t>
        </is>
      </c>
      <c r="C74" s="11" t="n"/>
      <c r="D74" s="11" t="n"/>
      <c r="E74" s="11" t="n"/>
      <c r="F74" s="11" t="n"/>
      <c r="G74" s="11" t="n"/>
      <c r="H74" s="13" t="n"/>
    </row>
    <row r="75" ht="31" customHeight="1">
      <c r="A75" s="14" t="inlineStr">
        <is>
          <t>nonExemptTradingProfits</t>
        </is>
      </c>
      <c r="B75" s="15" t="inlineStr">
        <is>
          <t>Trading profits not exempt</t>
        </is>
      </c>
      <c r="C75" s="26" t="n"/>
      <c r="D75" s="17" t="n"/>
      <c r="E75" s="17" t="n"/>
      <c r="F75" s="17" t="n"/>
      <c r="G75" s="17" t="n"/>
      <c r="H75" s="3" t="inlineStr">
        <is>
          <t>E.g. non-primary purpose trading above the small trading exemption.</t>
        </is>
      </c>
    </row>
    <row r="76" ht="18" customHeight="1">
      <c r="A76" s="14" t="inlineStr">
        <is>
          <t>nonExemptInterest</t>
        </is>
      </c>
      <c r="B76" s="15" t="inlineStr">
        <is>
          <t>Interest not exempt</t>
        </is>
      </c>
      <c r="C76" s="26" t="n"/>
      <c r="D76" s="17" t="n"/>
      <c r="E76" s="17" t="n"/>
      <c r="F76" s="17" t="n"/>
      <c r="G76" s="17" t="n"/>
      <c r="H76" s="3" t="inlineStr"/>
    </row>
    <row r="77" ht="18" customHeight="1">
      <c r="A77" s="14" t="inlineStr">
        <is>
          <t>nonExemptPropertyIncome</t>
        </is>
      </c>
      <c r="B77" s="15" t="inlineStr">
        <is>
          <t>Property income not exempt</t>
        </is>
      </c>
      <c r="C77" s="26" t="n"/>
      <c r="D77" s="17" t="n"/>
      <c r="E77" s="17" t="n"/>
      <c r="F77" s="17" t="n"/>
      <c r="G77" s="17" t="n"/>
      <c r="H77" s="3" t="inlineStr"/>
    </row>
    <row r="78" ht="18" customHeight="1">
      <c r="A78" s="14" t="inlineStr">
        <is>
          <t>nonExemptGains</t>
        </is>
      </c>
      <c r="B78" s="15" t="inlineStr">
        <is>
          <t>Chargeable gains not exempt</t>
        </is>
      </c>
      <c r="C78" s="26" t="n"/>
      <c r="D78" s="17" t="n"/>
      <c r="E78" s="17" t="n"/>
      <c r="F78" s="17" t="n"/>
      <c r="G78" s="17" t="n"/>
      <c r="H78" s="3" t="inlineStr"/>
    </row>
    <row r="79" ht="18" customHeight="1">
      <c r="A79" s="17" t="n"/>
      <c r="B79" s="17" t="n"/>
      <c r="C79" s="17" t="n"/>
      <c r="D79" s="17" t="n"/>
      <c r="E79" s="17" t="n"/>
      <c r="F79" s="17" t="n"/>
      <c r="G79" s="17" t="n"/>
      <c r="H79" s="25" t="n"/>
    </row>
    <row r="80" ht="18" customHeight="1">
      <c r="A80" s="11" t="n"/>
      <c r="B80" s="12" t="inlineStr">
        <is>
          <t>7. Rates used in the estimate (FY2023 onwards)</t>
        </is>
      </c>
      <c r="C80" s="11" t="n"/>
      <c r="D80" s="11" t="n"/>
      <c r="E80" s="11" t="n"/>
      <c r="F80" s="11" t="n"/>
      <c r="G80" s="11" t="n"/>
      <c r="H80" s="13" t="n"/>
    </row>
    <row r="81" ht="31" customHeight="1">
      <c r="A81" s="17" t="n"/>
      <c r="B81" s="15" t="inlineStr">
        <is>
          <t>Small profits rate</t>
        </is>
      </c>
      <c r="C81" s="35" t="n">
        <v>0.19</v>
      </c>
      <c r="D81" s="17" t="n"/>
      <c r="E81" s="17" t="n"/>
      <c r="F81" s="17" t="n"/>
      <c r="G81" s="17" t="n"/>
      <c r="H81" s="3" t="inlineStr">
        <is>
          <t>Profits up to the lower limit. Also the flat rate before 1 April 2023.</t>
        </is>
      </c>
    </row>
    <row r="82" ht="18" customHeight="1">
      <c r="A82" s="17" t="n"/>
      <c r="B82" s="15" t="inlineStr">
        <is>
          <t>Main rate</t>
        </is>
      </c>
      <c r="C82" s="35" t="n">
        <v>0.25</v>
      </c>
      <c r="D82" s="17" t="n"/>
      <c r="E82" s="17" t="n"/>
      <c r="F82" s="17" t="n"/>
      <c r="G82" s="17" t="n"/>
      <c r="H82" s="3" t="inlineStr">
        <is>
          <t>Profits above the upper limit.</t>
        </is>
      </c>
    </row>
    <row r="83" ht="18" customHeight="1">
      <c r="A83" s="17" t="n"/>
      <c r="B83" s="15" t="inlineStr">
        <is>
          <t>Lower limit (12 months)</t>
        </is>
      </c>
      <c r="C83" s="36" t="n">
        <v>50000</v>
      </c>
      <c r="D83" s="17" t="n"/>
      <c r="E83" s="17" t="n"/>
      <c r="F83" s="17" t="n"/>
      <c r="G83" s="17" t="n"/>
      <c r="H83" s="3" t="inlineStr">
        <is>
          <t>Reduced for short periods and associated companies.</t>
        </is>
      </c>
    </row>
    <row r="84" ht="18" customHeight="1">
      <c r="A84" s="17" t="n"/>
      <c r="B84" s="15" t="inlineStr">
        <is>
          <t>Upper limit (12 months)</t>
        </is>
      </c>
      <c r="C84" s="36" t="n">
        <v>250000</v>
      </c>
      <c r="D84" s="17" t="n"/>
      <c r="E84" s="17" t="n"/>
      <c r="F84" s="17" t="n"/>
      <c r="G84" s="17" t="n"/>
      <c r="H84" s="3" t="inlineStr">
        <is>
          <t>Reduced for short periods and associated companies.</t>
        </is>
      </c>
    </row>
    <row r="85" ht="18" customHeight="1">
      <c r="A85" s="17" t="n"/>
      <c r="B85" s="15" t="inlineStr">
        <is>
          <t>Marginal relief fraction</t>
        </is>
      </c>
      <c r="C85" s="37" t="n">
        <v>0.015</v>
      </c>
      <c r="D85" s="17" t="n"/>
      <c r="E85" s="17" t="n"/>
      <c r="F85" s="17" t="n"/>
      <c r="G85" s="17" t="n"/>
      <c r="H85" s="3" t="inlineStr">
        <is>
          <t>3/200.</t>
        </is>
      </c>
    </row>
    <row r="86" ht="18" customHeight="1">
      <c r="A86" s="17" t="n"/>
      <c r="B86" s="17" t="n"/>
      <c r="C86" s="17" t="n"/>
      <c r="D86" s="17" t="n"/>
      <c r="E86" s="17" t="n"/>
      <c r="F86" s="17" t="n"/>
      <c r="G86" s="17" t="n"/>
      <c r="H86" s="25" t="n"/>
    </row>
    <row r="87" ht="18" customHeight="1">
      <c r="A87" s="11" t="n"/>
      <c r="B87" s="12" t="inlineStr">
        <is>
          <t>8. Estimated CT600E boxes and tax (a check only; Clients Assistant recalculates on import)</t>
        </is>
      </c>
      <c r="C87" s="11" t="n"/>
      <c r="D87" s="11" t="n"/>
      <c r="E87" s="11" t="n"/>
      <c r="F87" s="11" t="n"/>
      <c r="G87" s="11" t="n"/>
      <c r="H87" s="13" t="n"/>
    </row>
    <row r="88" ht="18" customHeight="1">
      <c r="A88" s="17" t="n"/>
      <c r="B88" s="15" t="inlineStr">
        <is>
          <t>Exempt trading (E50)</t>
        </is>
      </c>
      <c r="C88" s="27">
        <f>$F$22+$F$23</f>
        <v/>
      </c>
      <c r="D88" s="17" t="n"/>
      <c r="E88" s="17" t="n"/>
      <c r="F88" s="17" t="n"/>
      <c r="G88" s="17" t="n"/>
      <c r="H88" s="3" t="inlineStr"/>
    </row>
    <row r="89" ht="18" customHeight="1">
      <c r="A89" s="17" t="n"/>
      <c r="B89" s="15" t="inlineStr">
        <is>
          <t>Investment income (E55)</t>
        </is>
      </c>
      <c r="C89" s="27">
        <f>$F$24-N($C$63)</f>
        <v/>
      </c>
      <c r="D89" s="17" t="n"/>
      <c r="E89" s="17" t="n"/>
      <c r="F89" s="17" t="n"/>
      <c r="G89" s="17" t="n"/>
      <c r="H89" s="3" t="inlineStr"/>
    </row>
    <row r="90" ht="31" customHeight="1">
      <c r="A90" s="17" t="n"/>
      <c r="B90" s="15" t="inlineStr">
        <is>
          <t>Other sources (E85)</t>
        </is>
      </c>
      <c r="C90" s="27">
        <f>$F$21+$F$25-N($C$64)-N($C$65)-N($C$66)-N($C$67)</f>
        <v/>
      </c>
      <c r="D90" s="17" t="n"/>
      <c r="E90" s="17" t="n"/>
      <c r="F90" s="17" t="n"/>
      <c r="G90" s="17" t="n"/>
      <c r="H90" s="3" t="inlineStr">
        <is>
          <t>Legacies are entered in Clients Assistant (E195) if the charity lists them.</t>
        </is>
      </c>
    </row>
    <row r="91" ht="18" customHeight="1">
      <c r="A91" s="17" t="n"/>
      <c r="B91" s="28" t="inlineStr">
        <is>
          <t>Total income (E90)</t>
        </is>
      </c>
      <c r="C91" s="29">
        <f>$C$88+$C$89+$C$90+N($C$63)+N($C$64)+N($C$65)+N($C$66)+N($C$67)</f>
        <v/>
      </c>
      <c r="D91" s="17" t="n"/>
      <c r="E91" s="17" t="n"/>
      <c r="F91" s="17" t="n"/>
      <c r="G91" s="17" t="n"/>
      <c r="H91" s="3" t="inlineStr">
        <is>
          <t>Equals total income on the SOFA.</t>
        </is>
      </c>
    </row>
    <row r="92" ht="18" customHeight="1">
      <c r="A92" s="17" t="n"/>
      <c r="B92" s="15" t="inlineStr">
        <is>
          <t>Other expenditure (E120)</t>
        </is>
      </c>
      <c r="C92" s="27">
        <f>$F$30-N($C$68)-N($C$69)-N($C$70)-N($C$71)-N($C$72)</f>
        <v/>
      </c>
      <c r="D92" s="17" t="n"/>
      <c r="E92" s="17" t="n"/>
      <c r="F92" s="17" t="n"/>
      <c r="G92" s="17" t="n"/>
      <c r="H92" s="3" t="inlineStr"/>
    </row>
    <row r="93" ht="18" customHeight="1">
      <c r="A93" s="17" t="n"/>
      <c r="B93" s="28" t="inlineStr">
        <is>
          <t>Total expenditure (E125)</t>
        </is>
      </c>
      <c r="C93" s="29">
        <f>$F$30</f>
        <v/>
      </c>
      <c r="D93" s="17" t="n"/>
      <c r="E93" s="17" t="n"/>
      <c r="F93" s="17" t="n"/>
      <c r="G93" s="17" t="n"/>
      <c r="H93" s="3" t="inlineStr"/>
    </row>
    <row r="94" ht="18" customHeight="1">
      <c r="A94" s="17" t="n"/>
      <c r="B94" s="15" t="inlineStr">
        <is>
          <t>Income that is not exempt</t>
        </is>
      </c>
      <c r="C94" s="27">
        <f>N($C$75)+N($C$76)+N($C$77)+N($C$78)</f>
        <v/>
      </c>
      <c r="D94" s="17" t="n"/>
      <c r="E94" s="17" t="n"/>
      <c r="F94" s="17" t="n"/>
      <c r="G94" s="17" t="n"/>
      <c r="H94" s="3" t="inlineStr"/>
    </row>
    <row r="95" ht="18" customHeight="1">
      <c r="A95" s="17" t="n"/>
      <c r="B95" s="15" t="inlineStr">
        <is>
          <t>Lower limit for this period</t>
        </is>
      </c>
      <c r="C95" s="27">
        <f>$C$83*IF(AND($C$11&lt;&gt;"",$C$12&gt;=EDATE($C$11,12)-1),1,$C$13/365)/(N($C$14)+1)</f>
        <v/>
      </c>
      <c r="D95" s="17" t="n"/>
      <c r="E95" s="17" t="n"/>
      <c r="F95" s="17" t="n"/>
      <c r="G95" s="17" t="n"/>
      <c r="H95" s="3" t="inlineStr"/>
    </row>
    <row r="96" ht="18" customHeight="1">
      <c r="A96" s="17" t="n"/>
      <c r="B96" s="15" t="inlineStr">
        <is>
          <t>Upper limit for this period</t>
        </is>
      </c>
      <c r="C96" s="27">
        <f>$C$84*IF(AND($C$11&lt;&gt;"",$C$12&gt;=EDATE($C$11,12)-1),1,$C$13/365)/(N($C$14)+1)</f>
        <v/>
      </c>
      <c r="D96" s="17" t="n"/>
      <c r="E96" s="17" t="n"/>
      <c r="F96" s="17" t="n"/>
      <c r="G96" s="17" t="n"/>
      <c r="H96" s="3" t="inlineStr"/>
    </row>
    <row r="97" ht="31" customHeight="1">
      <c r="A97" s="17" t="n"/>
      <c r="B97" s="28" t="inlineStr">
        <is>
          <t>Estimated corporation tax</t>
        </is>
      </c>
      <c r="C97" s="29">
        <f>IF($C$94&lt;=0,0,IF(AND($C$11&lt;&gt;"",$C$12&gt;=EDATE($C$11,12)),"Calculated per period on import",IF($C$12&lt;DATE(2023,4,1),$C$94*$C$81,IF($C$94&lt;=$C$95,$C$94*$C$81,$C$94*$C$82-IF($C$94&lt;$C$96,($C$96-$C$94)*$C$85,0)))))</f>
        <v/>
      </c>
      <c r="D97" s="17" t="n"/>
      <c r="E97" s="17" t="n"/>
      <c r="F97" s="17" t="n"/>
      <c r="G97" s="17" t="n"/>
      <c r="H97" s="3" t="inlineStr">
        <is>
          <t>Nil when all income is exempt. Estimate for a single period within one financial year.</t>
        </is>
      </c>
    </row>
  </sheetData>
  <sheetProtection selectLockedCells="0" selectUnlockedCells="0" sheet="1" objects="0" insertRows="1" insertHyperlinks="1" autoFilter="1" scenarios="0" formatColumns="0" deleteColumns="1" insertColumns="1" pivotTables="1" deleteRows="1" formatCells="0" formatRows="0" sort="1"/>
  <mergeCells count="10">
    <mergeCell ref="C16:E16"/>
    <mergeCell ref="C58:E58"/>
    <mergeCell ref="C49:G49"/>
    <mergeCell ref="C59:G59"/>
    <mergeCell ref="C57:E57"/>
    <mergeCell ref="C47:G47"/>
    <mergeCell ref="C50:G50"/>
    <mergeCell ref="C8:E8"/>
    <mergeCell ref="C51:G51"/>
    <mergeCell ref="C48:G48"/>
  </mergeCells>
  <conditionalFormatting sqref="F33">
    <cfRule type="expression" priority="1" dxfId="0">
      <formula>ABS(F33)&gt;0.005</formula>
    </cfRule>
  </conditionalFormatting>
  <conditionalFormatting sqref="C44">
    <cfRule type="expression" priority="2" dxfId="0">
      <formula>ABS(C44)&gt;0.005</formula>
    </cfRule>
  </conditionalFormatting>
  <conditionalFormatting sqref="C88">
    <cfRule type="expression" priority="3" dxfId="0">
      <formula>C88&lt;-0.005</formula>
    </cfRule>
  </conditionalFormatting>
  <conditionalFormatting sqref="C89">
    <cfRule type="expression" priority="4" dxfId="0">
      <formula>C89&lt;-0.005</formula>
    </cfRule>
  </conditionalFormatting>
  <conditionalFormatting sqref="C90">
    <cfRule type="expression" priority="5" dxfId="0">
      <formula>C90&lt;-0.005</formula>
    </cfRule>
  </conditionalFormatting>
  <conditionalFormatting sqref="C92">
    <cfRule type="expression" priority="6" dxfId="0">
      <formula>C92&lt;-0.005</formula>
    </cfRule>
  </conditionalFormatting>
  <conditionalFormatting sqref="C13">
    <cfRule type="expression" priority="7" dxfId="0" stopIfTrue="1">
      <formula>AND($C$11&lt;&gt;"",$C$12&gt;=EDATE($C$11,18))</formula>
    </cfRule>
    <cfRule type="expression" priority="8" dxfId="1">
      <formula>AND($C$11&lt;&gt;"",$C$12&gt;=EDATE($C$11,12))</formula>
    </cfRule>
  </conditionalFormatting>
  <dataValidations count="8">
    <dataValidation sqref="C21 C22 C23 C24 C25 C27 C28 C29 C31 C33 C35 C39 C40 C41 C42 D21 D22 D23 D24 D25 D27 D28 D29 D31 D33 D35 E21 E22 E23 E24 E25 E27 E28 E29 E31 E33 E35 G21 G22 G23 G24 G25 G27 G28 G29 G31" showDropDown="0" showInputMessage="0" showErrorMessage="1" allowBlank="0" errorTitle="Amount" error="Enter an amount in pounds, e.g. 12500.50" type="decimal" operator="between">
      <formula1>-999999999</formula1>
      <formula2>999999999</formula2>
    </dataValidation>
    <dataValidation sqref="C52 C53 C55 C63 C64 C65 C66 C67 C68 C69 C70 C71 C72 C75 C76 C77 C78" showDropDown="0" showInputMessage="0" showErrorMessage="1" allowBlank="0" errorTitle="Amount" error="Enter a positive amount (0 or more)." type="decimal" operator="greaterThanOrEqual">
      <formula1>0</formula1>
    </dataValidation>
    <dataValidation sqref="C11 C12 C15 C17 C60" showDropDown="0" showInputMessage="0" showErrorMessage="1" allowBlank="0" errorTitle="Date" error="Enter a date, e.g. 31/03/2025" type="date" operator="between">
      <formula1>DATE(2015,1,1)</formula1>
      <formula2>DATE(2100,12,31)</formula2>
    </dataValidation>
    <dataValidation sqref="C14 C54" showDropDown="0" showInputMessage="0" showErrorMessage="1" allowBlank="0" errorTitle="Number" error="Enter a whole number, 0 or more." type="whole" operator="between">
      <formula1>0</formula1>
      <formula2>100000</formula2>
    </dataValidation>
    <dataValidation sqref="C18" showDropDown="0" showInputMessage="0" showErrorMessage="1" allowBlank="0" errorTitle="Number" error="Enter a number, 0 or more." type="decimal" operator="between">
      <formula1>0</formula1>
      <formula2>100000</formula2>
    </dataValidation>
    <dataValidation sqref="C9" showDropDown="0" showInputMessage="0" showErrorMessage="1" allowBlank="0" errorTitle="Company number" error="Company number is 8 characters, e.g. 01234567." type="textLength" operator="equal">
      <formula1>8</formula1>
    </dataValidation>
    <dataValidation sqref="C10" showDropDown="0" showInputMessage="0" showErrorMessage="1" allowBlank="0" errorTitle="UTR" error="Corporation Tax UTR is 10 digits." type="textLength" operator="equal">
      <formula1>10</formula1>
    </dataValidation>
    <dataValidation sqref="C56" showDropDown="0" showInputMessage="0" showErrorMessage="1" allowBlank="1" errorTitle="Yes or no" error="Choose yes or no." type="list">
      <formula1>"yes,no"</formula1>
    </dataValidation>
  </dataValidations>
  <pageMargins left="0.75" right="0.75" top="1" bottom="1" header="0.5" footer="0.5"/>
  <pageSetup orientation="landscape" fitToHeight="0" fitToWidth="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2026-10-08T07:07:27Z</dcterms:created>
  <dcterms:modified xmlns:dcterms="http://purl.org/dc/terms/" xmlns:xsi="http://www.w3.org/2001/XMLSchema-instance" xsi:type="dcterms:W3CDTF">2026-10-08T07:07:27Z</dcterms:modified>
</cp:coreProperties>
</file>